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4" i="1" l="1"/>
  <c r="C96" i="1"/>
  <c r="C91" i="1"/>
  <c r="H18" i="1"/>
  <c r="H28" i="1"/>
  <c r="H47" i="1"/>
  <c r="H31" i="1"/>
  <c r="H57" i="1"/>
  <c r="H32" i="1" l="1"/>
  <c r="H24" i="1"/>
  <c r="H30" i="1" l="1"/>
  <c r="H26" i="1" l="1"/>
  <c r="H37" i="1" l="1"/>
  <c r="H50" i="1" l="1"/>
  <c r="H29" i="1" l="1"/>
  <c r="H14" i="1" l="1"/>
  <c r="H13" i="1" s="1"/>
  <c r="H59" i="1" l="1"/>
</calcChain>
</file>

<file path=xl/sharedStrings.xml><?xml version="1.0" encoding="utf-8"?>
<sst xmlns="http://schemas.openxmlformats.org/spreadsheetml/2006/main" count="122" uniqueCount="80">
  <si>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</si>
  <si>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</si>
  <si>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</si>
  <si>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</si>
  <si>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</si>
  <si>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</si>
  <si>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</si>
  <si>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</si>
  <si>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</si>
  <si>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</si>
  <si>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</si>
  <si>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</si>
  <si>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</si>
  <si>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</si>
  <si>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</si>
  <si>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</si>
  <si>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</si>
  <si>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</si>
  <si>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</si>
  <si>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</si>
  <si>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</si>
  <si>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</si>
  <si>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</si>
  <si>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</si>
  <si>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</si>
  <si>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</si>
  <si>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</si>
  <si>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</si>
  <si>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</si>
  <si>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Primljena i neutrošena participacija od 07.10.2022</t>
  </si>
  <si>
    <t>Dana: 10.10.2022</t>
  </si>
  <si>
    <t xml:space="preserve">Dana 10.10.2022.godine Dom zdravlja Požarevac nije izvršio plaćanje prema dobavljačima: </t>
  </si>
  <si>
    <t>Inst.za med.rada Dr.Dragomir Karajović</t>
  </si>
  <si>
    <t>NIPD Reč naroda</t>
  </si>
  <si>
    <t>Mercator-S</t>
  </si>
  <si>
    <t>DELTAGRAF</t>
  </si>
  <si>
    <t xml:space="preserve">MPS-SISTEM </t>
  </si>
  <si>
    <t>Tip Top</t>
  </si>
  <si>
    <t>Auto servis Batuna</t>
  </si>
  <si>
    <t>SBB</t>
  </si>
  <si>
    <t>Lavija</t>
  </si>
  <si>
    <t>PRINT</t>
  </si>
  <si>
    <t>Yettel</t>
  </si>
  <si>
    <t>Vujić</t>
  </si>
  <si>
    <t>Medicom</t>
  </si>
  <si>
    <t>Elektroluks</t>
  </si>
  <si>
    <t>Orion telekom</t>
  </si>
  <si>
    <t>SOL Engineering</t>
  </si>
  <si>
    <t>Neo yu-dent</t>
  </si>
  <si>
    <t>22-2297-3</t>
  </si>
  <si>
    <t>1-939/2022</t>
  </si>
  <si>
    <t>2022-17620-24FAK-31</t>
  </si>
  <si>
    <t>2022-17620-24FAK-30</t>
  </si>
  <si>
    <t>R-1781/22VP</t>
  </si>
  <si>
    <t>R-1906/22VP</t>
  </si>
  <si>
    <t>003-00352/2022</t>
  </si>
  <si>
    <t>49/22</t>
  </si>
  <si>
    <t>1-27/2022</t>
  </si>
  <si>
    <t>9058193941</t>
  </si>
  <si>
    <t>9058278086</t>
  </si>
  <si>
    <t>1344/2022</t>
  </si>
  <si>
    <t>2022-17620-24FAK-22</t>
  </si>
  <si>
    <t>2022-17620-24FAK-21</t>
  </si>
  <si>
    <t>2022-17620-24FAK-23</t>
  </si>
  <si>
    <t>2022-17620-24FAK-28</t>
  </si>
  <si>
    <t>2022-17620-24FAK-27</t>
  </si>
  <si>
    <t>3872/2878</t>
  </si>
  <si>
    <t>3871/2870</t>
  </si>
  <si>
    <t>226/2865</t>
  </si>
  <si>
    <t>64-28202319-2209</t>
  </si>
  <si>
    <t>20117</t>
  </si>
  <si>
    <t>00-221400008</t>
  </si>
  <si>
    <t>FAMP-2009-MPM/22</t>
  </si>
  <si>
    <t>UGF0930/22-0972</t>
  </si>
  <si>
    <t>e-16</t>
  </si>
  <si>
    <t>411_1349_22</t>
  </si>
  <si>
    <t>411_1350_22</t>
  </si>
  <si>
    <t>UKUPNO MATERIJALNI TROŠKOVI</t>
  </si>
  <si>
    <t>UKUPNO MATERIJALNI TROŠKOVI-ZUBNO</t>
  </si>
  <si>
    <t>UKUPNO MATERIJALNI TROŠKOVI-ZUBNO-participacija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</si>
</sst>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7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6" fillId="0" borderId="1" xfId="1" applyBorder="1"/>
    <xf numFmtId="4" fontId="6" fillId="0" borderId="1" xfId="1" applyNumberFormat="1" applyBorder="1"/>
    <xf numFmtId="49" fontId="6" fillId="0" borderId="1" xfId="1" applyNumberFormat="1" applyBorder="1"/>
    <xf numFmtId="4" fontId="9" fillId="0" borderId="1" xfId="1" applyNumberFormat="1" applyFont="1" applyBorder="1"/>
    <xf numFmtId="4" fontId="9" fillId="0" borderId="1" xfId="1" applyNumberFormat="1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9"/>
  <sheetViews>
    <sheetView tabSelected="1" topLeftCell="B4" zoomScaleNormal="100" workbookViewId="0">
      <selection activeCell="C99" sqref="C9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6" t="s">
        <v>0</v>
      </c>
      <c r="D2" s="46"/>
      <c r="E2" s="46"/>
      <c r="F2" s="46"/>
      <c r="G2" s="46"/>
    </row>
    <row r="4" spans="2:15" x14ac:dyDescent="0.25">
      <c r="B4" s="47" t="s">
        <v>1</v>
      </c>
      <c r="C4" s="47"/>
      <c r="D4" s="47"/>
    </row>
    <row r="5" spans="2:15" x14ac:dyDescent="0.25">
      <c r="B5" s="47" t="s">
        <v>2</v>
      </c>
      <c r="C5" s="47"/>
      <c r="D5" s="47"/>
    </row>
    <row r="6" spans="2:15" x14ac:dyDescent="0.25">
      <c r="B6" s="47" t="s">
        <v>3</v>
      </c>
      <c r="C6" s="47"/>
      <c r="D6" s="47"/>
    </row>
    <row r="7" spans="2:15" x14ac:dyDescent="0.25">
      <c r="I7" s="10"/>
      <c r="J7" s="10"/>
    </row>
    <row r="8" spans="2:15" x14ac:dyDescent="0.25">
      <c r="B8" s="48" t="s">
        <v>30</v>
      </c>
      <c r="C8" s="48"/>
      <c r="D8" s="48"/>
      <c r="E8" s="48"/>
      <c r="F8" s="48"/>
      <c r="G8" s="48"/>
      <c r="H8" s="48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3" t="s">
        <v>4</v>
      </c>
      <c r="C11" s="44"/>
      <c r="D11" s="44"/>
      <c r="E11" s="44"/>
      <c r="F11" s="45"/>
      <c r="G11" s="1" t="s">
        <v>5</v>
      </c>
      <c r="H11" s="1" t="s">
        <v>6</v>
      </c>
      <c r="I11" s="10"/>
      <c r="J11" s="10"/>
      <c r="K11" s="39"/>
      <c r="L11" s="39"/>
      <c r="M11" s="39"/>
      <c r="N11" s="39"/>
      <c r="O11" s="39"/>
    </row>
    <row r="12" spans="2:15" x14ac:dyDescent="0.25">
      <c r="B12" s="41" t="s">
        <v>7</v>
      </c>
      <c r="C12" s="41"/>
      <c r="D12" s="41"/>
      <c r="E12" s="41"/>
      <c r="F12" s="41"/>
      <c r="G12" s="18">
        <v>44844</v>
      </c>
      <c r="H12" s="14">
        <v>2241635.79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40" t="s">
        <v>8</v>
      </c>
      <c r="C13" s="40"/>
      <c r="D13" s="40"/>
      <c r="E13" s="40"/>
      <c r="F13" s="40"/>
      <c r="G13" s="19">
        <v>44844</v>
      </c>
      <c r="H13" s="2">
        <f>H14+H29-H37-H50</f>
        <v>2237102.9200000009</v>
      </c>
      <c r="I13" s="10"/>
      <c r="J13" s="10"/>
      <c r="K13" s="8"/>
      <c r="L13" s="8"/>
      <c r="M13" s="8"/>
      <c r="N13" s="8"/>
      <c r="O13" s="8"/>
    </row>
    <row r="14" spans="2:15" x14ac:dyDescent="0.25">
      <c r="B14" s="42" t="s">
        <v>9</v>
      </c>
      <c r="C14" s="42"/>
      <c r="D14" s="42"/>
      <c r="E14" s="42"/>
      <c r="F14" s="42"/>
      <c r="G14" s="20">
        <v>44844</v>
      </c>
      <c r="H14" s="3">
        <f>SUM(H15:H28)</f>
        <v>2984786.330000001</v>
      </c>
      <c r="I14" s="12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v>0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+1245000-12794.48-1170043.78+1245000-6527.8+15000-1311872.17+10000</f>
        <v>1287644.0200000005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0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f>151744.74+1184208.33</f>
        <v>1335953.07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f>906543-604362+307296+307296-614592</f>
        <v>302181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29</v>
      </c>
      <c r="C28" s="28"/>
      <c r="D28" s="28"/>
      <c r="E28" s="28"/>
      <c r="F28" s="29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+3700+1600+7000+1550-76152.48+7300+2250+4600+1900-6566+2950+1500+3550+2200+2350+3000-35169.16+6000+1400+6200+2050+7600+1950-24087.89-6060+9800+2600-4332.78+7800+1950+11350+1350+4250+2450-23508.41+4700+1400+3900+2750+9500+1700+9500+1750+6350+2700+10050+1600-13513.56+4900+2000+7700+2200-31409.19+12700+1650+5700+2050-10448+5000+2950-6757.78+4850+2100-31794.82+7500+2200+4950+3200-4441+7100+3300-11553.8-34140.25+4900+2300-7968.78+8200+1900+6000+1550+11300+1800+7200+1550</f>
        <v>59008.240000000063</v>
      </c>
      <c r="I28" s="10"/>
      <c r="J28" s="10"/>
      <c r="K28" s="7"/>
      <c r="L28" s="7"/>
    </row>
    <row r="29" spans="2:13" x14ac:dyDescent="0.25">
      <c r="B29" s="49" t="s">
        <v>23</v>
      </c>
      <c r="C29" s="50"/>
      <c r="D29" s="50"/>
      <c r="E29" s="50"/>
      <c r="F29" s="51"/>
      <c r="G29" s="20">
        <v>44844</v>
      </c>
      <c r="H29" s="3">
        <f>H30+H31+H32+H33+H35+H36+H34</f>
        <v>317005.34999999992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f>3074730.13-3065831.28-8898.85</f>
        <v>9.276845958083868E-11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110000+110000-123880.54+153083.33-138509.66+153083.33-2500-142511.87+153083.33-156337.73+153083.33-130120.22+153083.33-146661.15+4821.05+2500+153083.33-116705.51+153083.33-235669.23+125576.67+153083.33-124540.43</f>
        <v>260128.01999999984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f>54083.33</f>
        <v>54083.33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29</v>
      </c>
      <c r="C36" s="28"/>
      <c r="D36" s="28"/>
      <c r="E36" s="28"/>
      <c r="F36" s="29"/>
      <c r="G36" s="22"/>
      <c r="H36" s="9">
        <v>2794</v>
      </c>
      <c r="I36" s="10"/>
      <c r="J36" s="10"/>
    </row>
    <row r="37" spans="2:12" x14ac:dyDescent="0.25">
      <c r="B37" s="30" t="s">
        <v>24</v>
      </c>
      <c r="C37" s="31"/>
      <c r="D37" s="31"/>
      <c r="E37" s="31"/>
      <c r="F37" s="32"/>
      <c r="G37" s="23">
        <v>44844</v>
      </c>
      <c r="H37" s="4">
        <f>SUM(H38:H49)</f>
        <v>1008688.76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f>995434.76+13254</f>
        <v>1008688.76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30" t="s">
        <v>25</v>
      </c>
      <c r="C50" s="31"/>
      <c r="D50" s="31"/>
      <c r="E50" s="31"/>
      <c r="F50" s="32"/>
      <c r="G50" s="23">
        <v>44844</v>
      </c>
      <c r="H50" s="4">
        <f>SUM(H51:H56)</f>
        <v>56000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56000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36" t="s">
        <v>26</v>
      </c>
      <c r="C57" s="37"/>
      <c r="D57" s="37"/>
      <c r="E57" s="37"/>
      <c r="F57" s="38"/>
      <c r="G57" s="24">
        <v>44844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</f>
        <v>4532.8699999992459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0</v>
      </c>
      <c r="I58" s="10"/>
      <c r="J58" s="10"/>
    </row>
    <row r="59" spans="2:12" x14ac:dyDescent="0.25">
      <c r="B59" s="33" t="s">
        <v>28</v>
      </c>
      <c r="C59" s="34"/>
      <c r="D59" s="34"/>
      <c r="E59" s="34"/>
      <c r="F59" s="35"/>
      <c r="G59" s="22"/>
      <c r="H59" s="6">
        <f>H14+H29-H37-H50+H57-H58</f>
        <v>2241635.79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B63" s="52" t="s">
        <v>32</v>
      </c>
      <c r="C63" s="53">
        <v>13000</v>
      </c>
      <c r="D63" s="54" t="s">
        <v>49</v>
      </c>
    </row>
    <row r="64" spans="2:12" x14ac:dyDescent="0.25">
      <c r="B64" s="52" t="s">
        <v>33</v>
      </c>
      <c r="C64" s="53">
        <v>15000</v>
      </c>
      <c r="D64" s="54" t="s">
        <v>50</v>
      </c>
    </row>
    <row r="65" spans="2:4" x14ac:dyDescent="0.25">
      <c r="B65" s="52" t="s">
        <v>34</v>
      </c>
      <c r="C65" s="53">
        <v>3073.22</v>
      </c>
      <c r="D65" s="54" t="s">
        <v>51</v>
      </c>
    </row>
    <row r="66" spans="2:4" x14ac:dyDescent="0.25">
      <c r="B66" s="52" t="s">
        <v>34</v>
      </c>
      <c r="C66" s="53">
        <v>2974.7</v>
      </c>
      <c r="D66" s="54" t="s">
        <v>51</v>
      </c>
    </row>
    <row r="67" spans="2:4" x14ac:dyDescent="0.25">
      <c r="B67" s="52" t="s">
        <v>34</v>
      </c>
      <c r="C67" s="53">
        <v>3913.89</v>
      </c>
      <c r="D67" s="54" t="s">
        <v>52</v>
      </c>
    </row>
    <row r="68" spans="2:4" x14ac:dyDescent="0.25">
      <c r="B68" s="52" t="s">
        <v>34</v>
      </c>
      <c r="C68" s="53">
        <v>1822.61</v>
      </c>
      <c r="D68" s="54" t="s">
        <v>52</v>
      </c>
    </row>
    <row r="69" spans="2:4" x14ac:dyDescent="0.25">
      <c r="B69" s="52" t="s">
        <v>35</v>
      </c>
      <c r="C69" s="53">
        <v>4548</v>
      </c>
      <c r="D69" s="54" t="s">
        <v>53</v>
      </c>
    </row>
    <row r="70" spans="2:4" x14ac:dyDescent="0.25">
      <c r="B70" s="52" t="s">
        <v>35</v>
      </c>
      <c r="C70" s="53">
        <v>115920</v>
      </c>
      <c r="D70" s="54" t="s">
        <v>54</v>
      </c>
    </row>
    <row r="71" spans="2:4" x14ac:dyDescent="0.25">
      <c r="B71" s="52" t="s">
        <v>36</v>
      </c>
      <c r="C71" s="53">
        <v>5000</v>
      </c>
      <c r="D71" s="54" t="s">
        <v>55</v>
      </c>
    </row>
    <row r="72" spans="2:4" x14ac:dyDescent="0.25">
      <c r="B72" s="52" t="s">
        <v>37</v>
      </c>
      <c r="C72" s="53">
        <v>47952</v>
      </c>
      <c r="D72" s="54" t="s">
        <v>56</v>
      </c>
    </row>
    <row r="73" spans="2:4" x14ac:dyDescent="0.25">
      <c r="B73" s="52" t="s">
        <v>38</v>
      </c>
      <c r="C73" s="53">
        <v>49100</v>
      </c>
      <c r="D73" s="54" t="s">
        <v>57</v>
      </c>
    </row>
    <row r="74" spans="2:4" x14ac:dyDescent="0.25">
      <c r="B74" s="52" t="s">
        <v>39</v>
      </c>
      <c r="C74" s="53">
        <v>4620</v>
      </c>
      <c r="D74" s="54" t="s">
        <v>58</v>
      </c>
    </row>
    <row r="75" spans="2:4" x14ac:dyDescent="0.25">
      <c r="B75" s="52" t="s">
        <v>39</v>
      </c>
      <c r="C75" s="53">
        <v>1599</v>
      </c>
      <c r="D75" s="54" t="s">
        <v>59</v>
      </c>
    </row>
    <row r="76" spans="2:4" x14ac:dyDescent="0.25">
      <c r="B76" s="52" t="s">
        <v>40</v>
      </c>
      <c r="C76" s="53">
        <v>3528</v>
      </c>
      <c r="D76" s="54" t="s">
        <v>60</v>
      </c>
    </row>
    <row r="77" spans="2:4" x14ac:dyDescent="0.25">
      <c r="B77" s="52" t="s">
        <v>34</v>
      </c>
      <c r="C77" s="53">
        <v>9040.75</v>
      </c>
      <c r="D77" s="54" t="s">
        <v>61</v>
      </c>
    </row>
    <row r="78" spans="2:4" x14ac:dyDescent="0.25">
      <c r="B78" s="52" t="s">
        <v>34</v>
      </c>
      <c r="C78" s="53">
        <v>55451.15</v>
      </c>
      <c r="D78" s="54" t="s">
        <v>62</v>
      </c>
    </row>
    <row r="79" spans="2:4" x14ac:dyDescent="0.25">
      <c r="B79" s="52" t="s">
        <v>34</v>
      </c>
      <c r="C79" s="53">
        <v>158201.68</v>
      </c>
      <c r="D79" s="54" t="s">
        <v>63</v>
      </c>
    </row>
    <row r="80" spans="2:4" x14ac:dyDescent="0.25">
      <c r="B80" s="52" t="s">
        <v>34</v>
      </c>
      <c r="C80" s="53">
        <v>24830.26</v>
      </c>
      <c r="D80" s="54" t="s">
        <v>64</v>
      </c>
    </row>
    <row r="81" spans="2:6" x14ac:dyDescent="0.25">
      <c r="B81" s="52" t="s">
        <v>34</v>
      </c>
      <c r="C81" s="53">
        <v>28139.7</v>
      </c>
      <c r="D81" s="54" t="s">
        <v>65</v>
      </c>
    </row>
    <row r="82" spans="2:6" x14ac:dyDescent="0.25">
      <c r="B82" s="52" t="s">
        <v>41</v>
      </c>
      <c r="C82" s="53">
        <v>34940</v>
      </c>
      <c r="D82" s="54" t="s">
        <v>66</v>
      </c>
    </row>
    <row r="83" spans="2:6" x14ac:dyDescent="0.25">
      <c r="B83" s="52" t="s">
        <v>41</v>
      </c>
      <c r="C83" s="53">
        <v>16620</v>
      </c>
      <c r="D83" s="54" t="s">
        <v>67</v>
      </c>
    </row>
    <row r="84" spans="2:6" x14ac:dyDescent="0.25">
      <c r="B84" s="52" t="s">
        <v>41</v>
      </c>
      <c r="C84" s="53">
        <v>7000</v>
      </c>
      <c r="D84" s="54" t="s">
        <v>68</v>
      </c>
    </row>
    <row r="85" spans="2:6" x14ac:dyDescent="0.25">
      <c r="B85" s="52" t="s">
        <v>42</v>
      </c>
      <c r="C85" s="53">
        <v>37488</v>
      </c>
      <c r="D85" s="54" t="s">
        <v>69</v>
      </c>
    </row>
    <row r="86" spans="2:6" x14ac:dyDescent="0.25">
      <c r="B86" s="52" t="s">
        <v>43</v>
      </c>
      <c r="C86" s="53">
        <v>2700</v>
      </c>
      <c r="D86" s="54" t="s">
        <v>70</v>
      </c>
    </row>
    <row r="87" spans="2:6" x14ac:dyDescent="0.25">
      <c r="B87" s="52" t="s">
        <v>44</v>
      </c>
      <c r="C87" s="53">
        <v>43248</v>
      </c>
      <c r="D87" s="54" t="s">
        <v>71</v>
      </c>
    </row>
    <row r="88" spans="2:6" x14ac:dyDescent="0.25">
      <c r="B88" s="52" t="s">
        <v>45</v>
      </c>
      <c r="C88" s="53">
        <v>9325</v>
      </c>
      <c r="D88" s="54" t="s">
        <v>72</v>
      </c>
    </row>
    <row r="89" spans="2:6" x14ac:dyDescent="0.25">
      <c r="B89" s="52" t="s">
        <v>46</v>
      </c>
      <c r="C89" s="53">
        <v>1798.8</v>
      </c>
      <c r="D89" s="54" t="s">
        <v>73</v>
      </c>
    </row>
    <row r="90" spans="2:6" x14ac:dyDescent="0.25">
      <c r="B90" s="52" t="s">
        <v>47</v>
      </c>
      <c r="C90" s="53">
        <v>294600</v>
      </c>
      <c r="D90" s="54" t="s">
        <v>74</v>
      </c>
    </row>
    <row r="91" spans="2:6" x14ac:dyDescent="0.25">
      <c r="B91" s="56" t="s">
        <v>77</v>
      </c>
      <c r="C91" s="55">
        <f>SUM(C63:C90)</f>
        <v>995434.76</v>
      </c>
      <c r="D91" s="54"/>
    </row>
    <row r="92" spans="2:6" x14ac:dyDescent="0.25">
      <c r="B92" s="52" t="s">
        <v>48</v>
      </c>
      <c r="C92" s="53">
        <v>25302.240000000002</v>
      </c>
      <c r="D92" s="54" t="s">
        <v>75</v>
      </c>
    </row>
    <row r="93" spans="2:6" x14ac:dyDescent="0.25">
      <c r="B93" s="52" t="s">
        <v>48</v>
      </c>
      <c r="C93" s="53">
        <v>28781.09</v>
      </c>
      <c r="D93" s="54" t="s">
        <v>76</v>
      </c>
    </row>
    <row r="94" spans="2:6" x14ac:dyDescent="0.25">
      <c r="B94" s="56" t="s">
        <v>78</v>
      </c>
      <c r="C94" s="55">
        <f>SUM(C92:C93)</f>
        <v>54083.33</v>
      </c>
      <c r="D94" s="54"/>
    </row>
    <row r="95" spans="2:6" x14ac:dyDescent="0.25">
      <c r="B95" s="52" t="s">
        <v>48</v>
      </c>
      <c r="C95" s="2">
        <v>1916.67</v>
      </c>
      <c r="D95" s="54" t="s">
        <v>76</v>
      </c>
      <c r="E95" s="10"/>
      <c r="F95" s="7"/>
    </row>
    <row r="96" spans="2:6" x14ac:dyDescent="0.25">
      <c r="B96" s="56" t="s">
        <v>79</v>
      </c>
      <c r="C96" s="6">
        <f>SUM(C95)</f>
        <v>1916.67</v>
      </c>
      <c r="D96" s="1"/>
      <c r="E96" s="7"/>
    </row>
    <row r="99" spans="3:4" x14ac:dyDescent="0.25">
      <c r="C99" s="7"/>
      <c r="D99" s="7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2022-10-11T08:36:27Z</dcterms:modified>
  <cp:category/>
  <cp:contentStatus/>
</cp:coreProperties>
</file>